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20" windowHeight="10035" activeTab="0"/>
  </bookViews>
  <sheets>
    <sheet name="Child results" sheetId="1" r:id="rId1"/>
  </sheets>
  <externalReferences>
    <externalReference r:id="rId4"/>
  </externalReferences>
  <definedNames>
    <definedName name="_xlnm.Print_Area" localSheetId="0">'Child results'!$B$1:$G$45</definedName>
  </definedNames>
  <calcPr fullCalcOnLoad="1"/>
</workbook>
</file>

<file path=xl/sharedStrings.xml><?xml version="1.0" encoding="utf-8"?>
<sst xmlns="http://schemas.openxmlformats.org/spreadsheetml/2006/main" count="41" uniqueCount="24">
  <si>
    <t>RESULTS TRIATHLON</t>
  </si>
  <si>
    <t>FINAL RESULTS CHILDREN</t>
  </si>
  <si>
    <t>Race no</t>
  </si>
  <si>
    <t>Christian name</t>
  </si>
  <si>
    <t>Surname</t>
  </si>
  <si>
    <t>Male</t>
  </si>
  <si>
    <t>Club</t>
  </si>
  <si>
    <t>Age grp</t>
  </si>
  <si>
    <t>Start</t>
  </si>
  <si>
    <t xml:space="preserve">Finish </t>
  </si>
  <si>
    <t>Race</t>
  </si>
  <si>
    <t>Female</t>
  </si>
  <si>
    <t>time</t>
  </si>
  <si>
    <t>THOMAS</t>
  </si>
  <si>
    <t>WOODS</t>
  </si>
  <si>
    <t>M</t>
  </si>
  <si>
    <t>TRI PURBECK</t>
  </si>
  <si>
    <t>9/10</t>
  </si>
  <si>
    <t>MORGAN</t>
  </si>
  <si>
    <t>11/12</t>
  </si>
  <si>
    <t>RTD</t>
  </si>
  <si>
    <t>ARCHIE</t>
  </si>
  <si>
    <t>CARLYLE</t>
  </si>
  <si>
    <t>13/14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</si>
</sst>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24"/>
      <color indexed="51"/>
      <name val="Arial"/>
      <family val="2"/>
    </font>
    <font>
      <sz val="10"/>
      <color indexed="5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rgb="FFFFC000"/>
      <name val="Arial"/>
      <family val="2"/>
    </font>
    <font>
      <sz val="10"/>
      <color rgb="FFFFC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left"/>
    </xf>
    <xf numFmtId="21" fontId="0" fillId="0" borderId="19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9" xfId="0" applyFill="1" applyBorder="1" applyAlignment="1">
      <alignment/>
    </xf>
    <xf numFmtId="21" fontId="0" fillId="33" borderId="19" xfId="0" applyNumberFormat="1" applyFill="1" applyBorder="1" applyAlignment="1">
      <alignment horizontal="center"/>
    </xf>
    <xf numFmtId="16" fontId="0" fillId="0" borderId="19" xfId="0" applyNumberFormat="1" applyFill="1" applyBorder="1" applyAlignment="1" quotePrefix="1">
      <alignment horizontal="center"/>
    </xf>
    <xf numFmtId="21" fontId="0" fillId="0" borderId="0" xfId="0" applyNumberFormat="1" applyAlignment="1">
      <alignment/>
    </xf>
    <xf numFmtId="21" fontId="0" fillId="0" borderId="19" xfId="0" applyNumberFormat="1" applyFont="1" applyFill="1" applyBorder="1" applyAlignment="1">
      <alignment horizontal="center"/>
    </xf>
    <xf numFmtId="16" fontId="0" fillId="0" borderId="19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ichelle1\Local%20Settings\Temporary%20Internet%20Files\Content.Outlook\ISIBL64C\Mad%20March%204%20Mar%2012%20super%20template%20v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rce data"/>
      <sheetName val="Adults data cleanse"/>
      <sheetName val="Age group calculation"/>
      <sheetName val="Adult control"/>
      <sheetName val="Michelle list"/>
      <sheetName val="Adults start list"/>
      <sheetName val="Adults working sheet new"/>
      <sheetName val="Race day results"/>
      <sheetName val="Race day message"/>
      <sheetName val="Published results"/>
      <sheetName val="Published results by age grp"/>
      <sheetName val="Race day results working sheet"/>
      <sheetName val="Race day rankings"/>
      <sheetName val="Start time"/>
      <sheetName val="Swim split "/>
      <sheetName val="Bike split"/>
      <sheetName val="Run split"/>
      <sheetName val="Time adj"/>
      <sheetName val="Lane no alloc"/>
      <sheetName val="Lane 1"/>
      <sheetName val="Lane 2"/>
      <sheetName val="Lane 3"/>
      <sheetName val="Lane 4"/>
      <sheetName val="Marshals sheet"/>
      <sheetName val="Kids source data"/>
      <sheetName val="Child data cleanse"/>
      <sheetName val="Kids race distances"/>
      <sheetName val="Kids start"/>
      <sheetName val="Child results"/>
      <sheetName val="Kids swim"/>
      <sheetName val="Kids bike"/>
      <sheetName val="Kids run"/>
      <sheetName val="Sheet1"/>
    </sheetNames>
    <sheetDataSet>
      <sheetData sheetId="27">
        <row r="3">
          <cell r="B3" t="str">
            <v>MAD MARCH TRIATHLON - 4 MARCH 2012</v>
          </cell>
        </row>
        <row r="11">
          <cell r="C11" t="str">
            <v>HOLLY</v>
          </cell>
          <cell r="D11" t="str">
            <v>BUIK</v>
          </cell>
          <cell r="E11" t="str">
            <v>F</v>
          </cell>
        </row>
        <row r="25">
          <cell r="C25" t="str">
            <v>ZAC </v>
          </cell>
          <cell r="D25" t="str">
            <v>CLOETE</v>
          </cell>
          <cell r="E25" t="str">
            <v>M</v>
          </cell>
          <cell r="F25" t="str">
            <v>LYMINGTON TRI</v>
          </cell>
        </row>
        <row r="26">
          <cell r="C26" t="str">
            <v>LOUIS</v>
          </cell>
          <cell r="D26" t="str">
            <v>HUDSON</v>
          </cell>
          <cell r="E26" t="str">
            <v>M</v>
          </cell>
          <cell r="F26" t="str">
            <v>DAVID LLOYD</v>
          </cell>
        </row>
        <row r="27">
          <cell r="C27" t="str">
            <v>LILY</v>
          </cell>
          <cell r="D27" t="str">
            <v>COOPER</v>
          </cell>
          <cell r="E27" t="str">
            <v>F</v>
          </cell>
          <cell r="F27" t="str">
            <v>DAVID LLOYD</v>
          </cell>
        </row>
        <row r="28">
          <cell r="C28" t="str">
            <v>FREDDIE</v>
          </cell>
          <cell r="D28" t="str">
            <v>COOPER</v>
          </cell>
          <cell r="E28" t="str">
            <v>M</v>
          </cell>
          <cell r="F28" t="str">
            <v>DAVID LLOYD</v>
          </cell>
        </row>
        <row r="30">
          <cell r="C30" t="str">
            <v>CAMERON</v>
          </cell>
          <cell r="D30" t="str">
            <v>WORNE</v>
          </cell>
          <cell r="E30" t="str">
            <v>M</v>
          </cell>
          <cell r="F30">
            <v>0</v>
          </cell>
        </row>
        <row r="31">
          <cell r="C31" t="str">
            <v>ALEXANDER</v>
          </cell>
          <cell r="D31" t="str">
            <v>EATON</v>
          </cell>
          <cell r="E31" t="str">
            <v>M</v>
          </cell>
          <cell r="F31">
            <v>0</v>
          </cell>
        </row>
        <row r="32">
          <cell r="D32" t="str">
            <v>DURWARD</v>
          </cell>
          <cell r="E32" t="str">
            <v>M</v>
          </cell>
          <cell r="F32">
            <v>0</v>
          </cell>
        </row>
        <row r="40">
          <cell r="C40" t="str">
            <v>BEN</v>
          </cell>
          <cell r="D40" t="str">
            <v>CLOETE</v>
          </cell>
          <cell r="E40" t="str">
            <v>M</v>
          </cell>
          <cell r="F40" t="str">
            <v>LYMINGTON TRI</v>
          </cell>
        </row>
        <row r="41">
          <cell r="C41" t="str">
            <v>DANIELLE</v>
          </cell>
          <cell r="D41" t="str">
            <v>HOLM</v>
          </cell>
          <cell r="E41" t="str">
            <v>F</v>
          </cell>
          <cell r="F41">
            <v>0</v>
          </cell>
        </row>
        <row r="42">
          <cell r="C42" t="str">
            <v>JAMIE</v>
          </cell>
          <cell r="D42" t="str">
            <v>ANDERSON</v>
          </cell>
          <cell r="E42" t="str">
            <v>M</v>
          </cell>
          <cell r="F42">
            <v>0</v>
          </cell>
        </row>
        <row r="43">
          <cell r="C43" t="str">
            <v>GRACE</v>
          </cell>
          <cell r="D43" t="str">
            <v>JORDAN</v>
          </cell>
          <cell r="E43" t="str">
            <v>F</v>
          </cell>
          <cell r="F43" t="str">
            <v>PLYMOUTH TRI</v>
          </cell>
        </row>
        <row r="55">
          <cell r="C55" t="str">
            <v>JAMES</v>
          </cell>
          <cell r="D55" t="str">
            <v>POE</v>
          </cell>
          <cell r="E55" t="str">
            <v>M</v>
          </cell>
          <cell r="F55">
            <v>0</v>
          </cell>
        </row>
        <row r="56">
          <cell r="C56" t="str">
            <v>LAUREN</v>
          </cell>
          <cell r="D56" t="str">
            <v>HUDSON</v>
          </cell>
          <cell r="E56" t="str">
            <v>F</v>
          </cell>
          <cell r="F56" t="str">
            <v>DAVID LLOYD</v>
          </cell>
        </row>
        <row r="57">
          <cell r="C57" t="str">
            <v>LUCY</v>
          </cell>
          <cell r="D57" t="str">
            <v>BRAIN</v>
          </cell>
          <cell r="E57" t="str">
            <v>F</v>
          </cell>
          <cell r="F57" t="str">
            <v>TEAM EFDL</v>
          </cell>
        </row>
        <row r="58">
          <cell r="C58" t="str">
            <v>MADELAINE</v>
          </cell>
          <cell r="D58" t="str">
            <v>WOODS</v>
          </cell>
          <cell r="E58" t="str">
            <v>F</v>
          </cell>
          <cell r="F58" t="str">
            <v>TRI PURBECK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8"/>
  <sheetViews>
    <sheetView tabSelected="1" zoomScale="80" zoomScaleNormal="80" zoomScalePageLayoutView="0" workbookViewId="0" topLeftCell="A1">
      <pane ySplit="9" topLeftCell="A10" activePane="bottomLeft" state="frozen"/>
      <selection pane="topLeft" activeCell="E142" sqref="E142"/>
      <selection pane="bottomLeft" activeCell="M1" sqref="M1"/>
    </sheetView>
  </sheetViews>
  <sheetFormatPr defaultColWidth="9.140625" defaultRowHeight="12.75"/>
  <cols>
    <col min="1" max="1" width="1.7109375" style="0" customWidth="1"/>
    <col min="2" max="2" width="9.00390625" style="0" customWidth="1"/>
    <col min="3" max="3" width="13.8515625" style="0" bestFit="1" customWidth="1"/>
    <col min="4" max="4" width="13.421875" style="0" customWidth="1"/>
    <col min="5" max="5" width="7.28125" style="0" bestFit="1" customWidth="1"/>
    <col min="6" max="6" width="20.00390625" style="0" bestFit="1" customWidth="1"/>
    <col min="7" max="9" width="11.140625" style="0" customWidth="1"/>
    <col min="10" max="10" width="13.00390625" style="0" customWidth="1"/>
    <col min="11" max="11" width="2.140625" style="0" customWidth="1"/>
    <col min="12" max="12" width="7.140625" style="0" customWidth="1"/>
  </cols>
  <sheetData>
    <row r="1" spans="2:11" ht="30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</row>
    <row r="3" spans="2:10" ht="23.25">
      <c r="B3" s="3" t="str">
        <f>'[1]Kids start'!B3</f>
        <v>MAD MARCH TRIATHLON - 4 MARCH 2012</v>
      </c>
      <c r="C3" s="4"/>
      <c r="D3" s="4"/>
      <c r="E3" s="5"/>
      <c r="F3" s="5"/>
      <c r="G3" s="5"/>
      <c r="H3" s="5"/>
      <c r="I3" s="5"/>
      <c r="J3" s="5"/>
    </row>
    <row r="4" spans="2:4" ht="20.25">
      <c r="B4" s="6"/>
      <c r="C4" s="4"/>
      <c r="D4" s="4"/>
    </row>
    <row r="5" spans="2:4" ht="20.25">
      <c r="B5" s="6" t="s">
        <v>1</v>
      </c>
      <c r="C5" s="4"/>
      <c r="D5" s="4"/>
    </row>
    <row r="6" ht="13.5" thickBot="1"/>
    <row r="7" spans="2:10" ht="12.75">
      <c r="B7" s="7" t="s">
        <v>2</v>
      </c>
      <c r="C7" s="8" t="s">
        <v>3</v>
      </c>
      <c r="D7" s="8" t="s">
        <v>4</v>
      </c>
      <c r="E7" s="9" t="s">
        <v>5</v>
      </c>
      <c r="F7" s="10" t="s">
        <v>6</v>
      </c>
      <c r="G7" s="11" t="s">
        <v>7</v>
      </c>
      <c r="H7" s="12" t="s">
        <v>8</v>
      </c>
      <c r="I7" s="12" t="s">
        <v>9</v>
      </c>
      <c r="J7" s="13" t="s">
        <v>10</v>
      </c>
    </row>
    <row r="8" spans="2:10" ht="12.75">
      <c r="B8" s="14"/>
      <c r="C8" s="15"/>
      <c r="D8" s="15"/>
      <c r="E8" s="16" t="s">
        <v>11</v>
      </c>
      <c r="F8" s="16"/>
      <c r="G8" s="15"/>
      <c r="H8" s="16" t="s">
        <v>12</v>
      </c>
      <c r="I8" s="16" t="s">
        <v>12</v>
      </c>
      <c r="J8" s="17" t="s">
        <v>12</v>
      </c>
    </row>
    <row r="9" spans="2:10" ht="13.5" thickBot="1">
      <c r="B9" s="18"/>
      <c r="C9" s="19"/>
      <c r="D9" s="19"/>
      <c r="E9" s="20"/>
      <c r="F9" s="20"/>
      <c r="G9" s="19"/>
      <c r="H9" s="19"/>
      <c r="I9" s="19"/>
      <c r="J9" s="21"/>
    </row>
    <row r="10" spans="2:10" ht="12.75">
      <c r="B10" s="22"/>
      <c r="C10" s="22"/>
      <c r="D10" s="22"/>
      <c r="E10" s="22"/>
      <c r="F10" s="22"/>
      <c r="G10" s="22"/>
      <c r="H10" s="22"/>
      <c r="I10" s="22"/>
      <c r="J10" s="22"/>
    </row>
    <row r="11" spans="2:12" ht="12.75">
      <c r="B11" s="23">
        <v>200</v>
      </c>
      <c r="C11" s="24" t="str">
        <f>'[1]Kids start'!C11</f>
        <v>HOLLY</v>
      </c>
      <c r="D11" s="24" t="str">
        <f>'[1]Kids start'!D11</f>
        <v>BUIK</v>
      </c>
      <c r="E11" s="23" t="str">
        <f>'[1]Kids start'!E11</f>
        <v>F</v>
      </c>
      <c r="F11" s="24"/>
      <c r="G11" s="23">
        <v>8</v>
      </c>
      <c r="H11" s="25">
        <v>0.4361111111111111</v>
      </c>
      <c r="I11" s="25">
        <v>0.4408217592592592</v>
      </c>
      <c r="J11" s="25">
        <f>I11-H11</f>
        <v>0.004710648148148089</v>
      </c>
      <c r="L11" s="26">
        <f>IF(B11&gt;0,1,"")</f>
        <v>1</v>
      </c>
    </row>
    <row r="12" spans="2:12" ht="12.75">
      <c r="B12" s="23">
        <v>195</v>
      </c>
      <c r="C12" s="27" t="s">
        <v>13</v>
      </c>
      <c r="D12" s="27" t="s">
        <v>14</v>
      </c>
      <c r="E12" s="28" t="s">
        <v>15</v>
      </c>
      <c r="F12" s="27" t="s">
        <v>16</v>
      </c>
      <c r="G12" s="23">
        <v>8</v>
      </c>
      <c r="H12" s="25">
        <v>0.4361111111111111</v>
      </c>
      <c r="I12" s="25">
        <v>0.4395138888888889</v>
      </c>
      <c r="J12" s="25">
        <f>I12-H12</f>
        <v>0.00340277777777781</v>
      </c>
      <c r="L12" s="26">
        <f aca="true" t="shared" si="0" ref="L12:L41">IF(B12&gt;0,1,"")</f>
        <v>1</v>
      </c>
    </row>
    <row r="13" spans="2:12" ht="12.75">
      <c r="B13" s="23"/>
      <c r="C13" s="24"/>
      <c r="D13" s="24"/>
      <c r="E13" s="23"/>
      <c r="F13" s="24"/>
      <c r="G13" s="23"/>
      <c r="H13" s="25"/>
      <c r="I13" s="25"/>
      <c r="J13" s="25"/>
      <c r="L13" s="26">
        <f t="shared" si="0"/>
      </c>
    </row>
    <row r="14" spans="2:12" ht="12.75">
      <c r="B14" s="23"/>
      <c r="C14" s="24"/>
      <c r="D14" s="24"/>
      <c r="E14" s="23"/>
      <c r="F14" s="23"/>
      <c r="G14" s="29"/>
      <c r="H14" s="25"/>
      <c r="I14" s="25"/>
      <c r="J14" s="25"/>
      <c r="L14" s="26">
        <f t="shared" si="0"/>
      </c>
    </row>
    <row r="15" spans="2:12" ht="12.75">
      <c r="B15" s="30"/>
      <c r="C15" s="31"/>
      <c r="D15" s="31"/>
      <c r="E15" s="30"/>
      <c r="F15" s="30"/>
      <c r="G15" s="30"/>
      <c r="H15" s="32"/>
      <c r="I15" s="32"/>
      <c r="J15" s="32"/>
      <c r="L15" s="26">
        <f t="shared" si="0"/>
      </c>
    </row>
    <row r="16" spans="2:12" ht="12.75">
      <c r="B16" s="30"/>
      <c r="C16" s="31"/>
      <c r="D16" s="31"/>
      <c r="E16" s="30"/>
      <c r="F16" s="30"/>
      <c r="G16" s="30"/>
      <c r="H16" s="32"/>
      <c r="I16" s="32"/>
      <c r="J16" s="32"/>
      <c r="L16" s="26">
        <f t="shared" si="0"/>
      </c>
    </row>
    <row r="17" spans="2:12" ht="12.75">
      <c r="B17" s="23">
        <v>199</v>
      </c>
      <c r="C17" s="24" t="str">
        <f>'[1]Kids start'!C25</f>
        <v>ZAC </v>
      </c>
      <c r="D17" s="24" t="str">
        <f>'[1]Kids start'!D25</f>
        <v>CLOETE</v>
      </c>
      <c r="E17" s="23" t="str">
        <f>'[1]Kids start'!E25</f>
        <v>M</v>
      </c>
      <c r="F17" s="24" t="str">
        <f>'[1]Kids start'!F25</f>
        <v>LYMINGTON TRI</v>
      </c>
      <c r="G17" s="33" t="s">
        <v>17</v>
      </c>
      <c r="H17" s="25">
        <v>0.44166666666666665</v>
      </c>
      <c r="I17" s="25">
        <v>0.4452662037037037</v>
      </c>
      <c r="J17" s="25">
        <f>I17-H17</f>
        <v>0.003599537037037026</v>
      </c>
      <c r="L17" s="26">
        <f t="shared" si="0"/>
        <v>1</v>
      </c>
    </row>
    <row r="18" spans="2:12" ht="12.75">
      <c r="B18" s="23">
        <v>198</v>
      </c>
      <c r="C18" s="24" t="str">
        <f>'[1]Kids start'!C26</f>
        <v>LOUIS</v>
      </c>
      <c r="D18" s="24" t="str">
        <f>'[1]Kids start'!D26</f>
        <v>HUDSON</v>
      </c>
      <c r="E18" s="23" t="str">
        <f>'[1]Kids start'!E26</f>
        <v>M</v>
      </c>
      <c r="F18" s="24" t="str">
        <f>'[1]Kids start'!F26</f>
        <v>DAVID LLOYD</v>
      </c>
      <c r="G18" s="33" t="s">
        <v>17</v>
      </c>
      <c r="H18" s="25">
        <v>0.44172453703703707</v>
      </c>
      <c r="I18" s="25">
        <v>0.4454513888888889</v>
      </c>
      <c r="J18" s="25">
        <f aca="true" t="shared" si="1" ref="J18:J23">I18-H18</f>
        <v>0.0037268518518518423</v>
      </c>
      <c r="L18" s="26">
        <f t="shared" si="0"/>
        <v>1</v>
      </c>
    </row>
    <row r="19" spans="2:12" ht="12.75">
      <c r="B19" s="23">
        <v>197</v>
      </c>
      <c r="C19" s="24" t="str">
        <f>'[1]Kids start'!C27</f>
        <v>LILY</v>
      </c>
      <c r="D19" s="24" t="str">
        <f>'[1]Kids start'!D27</f>
        <v>COOPER</v>
      </c>
      <c r="E19" s="23" t="str">
        <f>'[1]Kids start'!E27</f>
        <v>F</v>
      </c>
      <c r="F19" s="24" t="str">
        <f>'[1]Kids start'!F27</f>
        <v>DAVID LLOYD</v>
      </c>
      <c r="G19" s="33" t="s">
        <v>17</v>
      </c>
      <c r="H19" s="25">
        <v>0.44166666666666665</v>
      </c>
      <c r="I19" s="25">
        <v>0.44613425925925926</v>
      </c>
      <c r="J19" s="25">
        <f t="shared" si="1"/>
        <v>0.004467592592592606</v>
      </c>
      <c r="L19" s="26">
        <f t="shared" si="0"/>
        <v>1</v>
      </c>
    </row>
    <row r="20" spans="2:15" ht="12.75">
      <c r="B20" s="23">
        <v>196</v>
      </c>
      <c r="C20" s="24" t="str">
        <f>'[1]Kids start'!C28</f>
        <v>FREDDIE</v>
      </c>
      <c r="D20" s="24" t="str">
        <f>'[1]Kids start'!D28</f>
        <v>COOPER</v>
      </c>
      <c r="E20" s="23" t="str">
        <f>'[1]Kids start'!E28</f>
        <v>M</v>
      </c>
      <c r="F20" s="24" t="str">
        <f>'[1]Kids start'!F28</f>
        <v>DAVID LLOYD</v>
      </c>
      <c r="G20" s="33" t="s">
        <v>17</v>
      </c>
      <c r="H20" s="25">
        <v>0.44172453703703707</v>
      </c>
      <c r="I20" s="25">
        <v>0.4457060185185185</v>
      </c>
      <c r="J20" s="25">
        <f t="shared" si="1"/>
        <v>0.003981481481481419</v>
      </c>
      <c r="L20" s="26">
        <f t="shared" si="0"/>
        <v>1</v>
      </c>
      <c r="N20" s="34"/>
      <c r="O20" s="34"/>
    </row>
    <row r="21" spans="2:12" ht="12.75">
      <c r="B21" s="23">
        <v>194</v>
      </c>
      <c r="C21" s="24" t="str">
        <f>'[1]Kids start'!C30</f>
        <v>CAMERON</v>
      </c>
      <c r="D21" s="24" t="str">
        <f>'[1]Kids start'!D30</f>
        <v>WORNE</v>
      </c>
      <c r="E21" s="23" t="str">
        <f>'[1]Kids start'!E30</f>
        <v>M</v>
      </c>
      <c r="F21" s="24">
        <f>'[1]Kids start'!F30</f>
        <v>0</v>
      </c>
      <c r="G21" s="33" t="s">
        <v>17</v>
      </c>
      <c r="H21" s="25">
        <v>0.44166666666666665</v>
      </c>
      <c r="I21" s="25">
        <v>0.4460069444444445</v>
      </c>
      <c r="J21" s="25">
        <f t="shared" si="1"/>
        <v>0.004340277777777846</v>
      </c>
      <c r="L21" s="26">
        <f t="shared" si="0"/>
        <v>1</v>
      </c>
    </row>
    <row r="22" spans="2:12" ht="12.75">
      <c r="B22" s="23">
        <v>193</v>
      </c>
      <c r="C22" s="24" t="str">
        <f>'[1]Kids start'!C31</f>
        <v>ALEXANDER</v>
      </c>
      <c r="D22" s="24" t="str">
        <f>'[1]Kids start'!D31</f>
        <v>EATON</v>
      </c>
      <c r="E22" s="23" t="str">
        <f>'[1]Kids start'!E31</f>
        <v>M</v>
      </c>
      <c r="F22" s="24">
        <f>'[1]Kids start'!F31</f>
        <v>0</v>
      </c>
      <c r="G22" s="33" t="s">
        <v>17</v>
      </c>
      <c r="H22" s="25">
        <v>0.44172453703703707</v>
      </c>
      <c r="I22" s="25">
        <v>0.4458912037037037</v>
      </c>
      <c r="J22" s="25">
        <f t="shared" si="1"/>
        <v>0.004166666666666652</v>
      </c>
      <c r="L22" s="26">
        <f t="shared" si="0"/>
        <v>1</v>
      </c>
    </row>
    <row r="23" spans="2:12" ht="12.75">
      <c r="B23" s="23">
        <v>192</v>
      </c>
      <c r="C23" s="27" t="s">
        <v>18</v>
      </c>
      <c r="D23" s="24" t="str">
        <f>'[1]Kids start'!D32</f>
        <v>DURWARD</v>
      </c>
      <c r="E23" s="23" t="str">
        <f>'[1]Kids start'!E32</f>
        <v>M</v>
      </c>
      <c r="F23" s="24">
        <f>'[1]Kids start'!F32</f>
        <v>0</v>
      </c>
      <c r="G23" s="33" t="s">
        <v>17</v>
      </c>
      <c r="H23" s="25">
        <v>0.44178240740740743</v>
      </c>
      <c r="I23" s="25">
        <v>0.44560185185185186</v>
      </c>
      <c r="J23" s="25">
        <f t="shared" si="1"/>
        <v>0.003819444444444431</v>
      </c>
      <c r="L23" s="26">
        <f t="shared" si="0"/>
        <v>1</v>
      </c>
    </row>
    <row r="24" spans="2:12" ht="12.75">
      <c r="B24" s="23"/>
      <c r="C24" s="24"/>
      <c r="D24" s="24"/>
      <c r="E24" s="23"/>
      <c r="F24" s="24"/>
      <c r="G24" s="33"/>
      <c r="H24" s="25"/>
      <c r="I24" s="25"/>
      <c r="J24" s="25"/>
      <c r="L24" s="26">
        <f t="shared" si="0"/>
      </c>
    </row>
    <row r="25" spans="2:12" ht="12.75">
      <c r="B25" s="23"/>
      <c r="C25" s="24"/>
      <c r="D25" s="24"/>
      <c r="E25" s="23"/>
      <c r="F25" s="24"/>
      <c r="G25" s="33"/>
      <c r="H25" s="25"/>
      <c r="I25" s="25"/>
      <c r="J25" s="25"/>
      <c r="L25" s="26">
        <f t="shared" si="0"/>
      </c>
    </row>
    <row r="26" spans="2:12" ht="12.75">
      <c r="B26" s="30"/>
      <c r="C26" s="31"/>
      <c r="D26" s="31"/>
      <c r="E26" s="30"/>
      <c r="F26" s="30"/>
      <c r="G26" s="30"/>
      <c r="H26" s="32"/>
      <c r="I26" s="32"/>
      <c r="J26" s="32"/>
      <c r="L26" s="26">
        <f t="shared" si="0"/>
      </c>
    </row>
    <row r="27" spans="2:12" ht="12.75">
      <c r="B27" s="30"/>
      <c r="C27" s="31"/>
      <c r="D27" s="31"/>
      <c r="E27" s="30"/>
      <c r="F27" s="30"/>
      <c r="G27" s="30"/>
      <c r="H27" s="32"/>
      <c r="I27" s="32"/>
      <c r="J27" s="32"/>
      <c r="L27" s="26">
        <f t="shared" si="0"/>
      </c>
    </row>
    <row r="28" spans="2:12" ht="12.75">
      <c r="B28" s="23">
        <v>190</v>
      </c>
      <c r="C28" s="24" t="str">
        <f>'[1]Kids start'!C40</f>
        <v>BEN</v>
      </c>
      <c r="D28" s="24" t="str">
        <f>'[1]Kids start'!D40</f>
        <v>CLOETE</v>
      </c>
      <c r="E28" s="23" t="str">
        <f>'[1]Kids start'!E40</f>
        <v>M</v>
      </c>
      <c r="F28" s="24" t="str">
        <f>'[1]Kids start'!F40</f>
        <v>LYMINGTON TRI</v>
      </c>
      <c r="G28" s="33" t="s">
        <v>19</v>
      </c>
      <c r="H28" s="25">
        <v>0.4465277777777778</v>
      </c>
      <c r="I28" s="25">
        <v>0.45219907407407406</v>
      </c>
      <c r="J28" s="25">
        <f>I28-H28</f>
        <v>0.005671296296296258</v>
      </c>
      <c r="L28" s="26">
        <f t="shared" si="0"/>
        <v>1</v>
      </c>
    </row>
    <row r="29" spans="2:12" ht="12.75">
      <c r="B29" s="23">
        <v>189</v>
      </c>
      <c r="C29" s="24" t="str">
        <f>'[1]Kids start'!C41</f>
        <v>DANIELLE</v>
      </c>
      <c r="D29" s="24" t="str">
        <f>'[1]Kids start'!D41</f>
        <v>HOLM</v>
      </c>
      <c r="E29" s="23" t="str">
        <f>'[1]Kids start'!E41</f>
        <v>F</v>
      </c>
      <c r="F29" s="24">
        <f>'[1]Kids start'!F41</f>
        <v>0</v>
      </c>
      <c r="G29" s="33" t="s">
        <v>19</v>
      </c>
      <c r="H29" s="25">
        <v>0.4465277777777778</v>
      </c>
      <c r="I29" s="25">
        <v>0.4528935185185185</v>
      </c>
      <c r="J29" s="25">
        <f>I29-H29</f>
        <v>0.0063657407407407</v>
      </c>
      <c r="L29" s="26">
        <f t="shared" si="0"/>
        <v>1</v>
      </c>
    </row>
    <row r="30" spans="2:12" ht="12.75">
      <c r="B30" s="23">
        <v>188</v>
      </c>
      <c r="C30" s="24" t="str">
        <f>'[1]Kids start'!C42</f>
        <v>JAMIE</v>
      </c>
      <c r="D30" s="24" t="str">
        <f>'[1]Kids start'!D42</f>
        <v>ANDERSON</v>
      </c>
      <c r="E30" s="23" t="str">
        <f>'[1]Kids start'!E42</f>
        <v>M</v>
      </c>
      <c r="F30" s="24">
        <f>'[1]Kids start'!F42</f>
        <v>0</v>
      </c>
      <c r="G30" s="33" t="s">
        <v>19</v>
      </c>
      <c r="H30" s="25">
        <v>0.4465277777777778</v>
      </c>
      <c r="I30" s="35" t="s">
        <v>20</v>
      </c>
      <c r="J30" s="35" t="s">
        <v>20</v>
      </c>
      <c r="L30" s="26">
        <f t="shared" si="0"/>
        <v>1</v>
      </c>
    </row>
    <row r="31" spans="2:12" ht="12.75">
      <c r="B31" s="23">
        <v>187</v>
      </c>
      <c r="C31" s="24" t="str">
        <f>'[1]Kids start'!C43</f>
        <v>GRACE</v>
      </c>
      <c r="D31" s="24" t="str">
        <f>'[1]Kids start'!D43</f>
        <v>JORDAN</v>
      </c>
      <c r="E31" s="23" t="str">
        <f>'[1]Kids start'!E43</f>
        <v>F</v>
      </c>
      <c r="F31" s="24" t="str">
        <f>'[1]Kids start'!F43</f>
        <v>PLYMOUTH TRI</v>
      </c>
      <c r="G31" s="33" t="s">
        <v>19</v>
      </c>
      <c r="H31" s="25">
        <v>0.4465277777777778</v>
      </c>
      <c r="I31" s="25">
        <v>0.45271990740740736</v>
      </c>
      <c r="J31" s="25">
        <f>I31-H31</f>
        <v>0.006192129629629561</v>
      </c>
      <c r="L31" s="26">
        <f t="shared" si="0"/>
        <v>1</v>
      </c>
    </row>
    <row r="32" spans="2:12" ht="12.75">
      <c r="B32" s="23">
        <v>181</v>
      </c>
      <c r="C32" s="27" t="s">
        <v>21</v>
      </c>
      <c r="D32" s="27" t="s">
        <v>22</v>
      </c>
      <c r="E32" s="28" t="s">
        <v>15</v>
      </c>
      <c r="F32" s="24"/>
      <c r="G32" s="33" t="s">
        <v>19</v>
      </c>
      <c r="H32" s="25">
        <v>0.4465277777777778</v>
      </c>
      <c r="I32" s="25">
        <v>0.4535185185185185</v>
      </c>
      <c r="J32" s="25">
        <f>I32-H32</f>
        <v>0.006990740740740686</v>
      </c>
      <c r="L32" s="26">
        <f t="shared" si="0"/>
        <v>1</v>
      </c>
    </row>
    <row r="33" spans="2:12" ht="12.75">
      <c r="B33" s="23"/>
      <c r="C33" s="24"/>
      <c r="D33" s="24"/>
      <c r="E33" s="23"/>
      <c r="F33" s="24"/>
      <c r="G33" s="33"/>
      <c r="H33" s="25"/>
      <c r="I33" s="25"/>
      <c r="J33" s="25"/>
      <c r="L33" s="26">
        <f t="shared" si="0"/>
      </c>
    </row>
    <row r="34" spans="2:12" ht="12.75">
      <c r="B34" s="23"/>
      <c r="C34" s="23"/>
      <c r="D34" s="23"/>
      <c r="E34" s="23"/>
      <c r="F34" s="23"/>
      <c r="G34" s="33"/>
      <c r="H34" s="25"/>
      <c r="I34" s="25"/>
      <c r="J34" s="25"/>
      <c r="L34" s="26">
        <f t="shared" si="0"/>
      </c>
    </row>
    <row r="35" spans="2:12" ht="12.75">
      <c r="B35" s="30"/>
      <c r="C35" s="31"/>
      <c r="D35" s="31"/>
      <c r="E35" s="30"/>
      <c r="F35" s="30"/>
      <c r="G35" s="30"/>
      <c r="H35" s="32"/>
      <c r="I35" s="32"/>
      <c r="J35" s="32"/>
      <c r="L35" s="26">
        <f t="shared" si="0"/>
      </c>
    </row>
    <row r="36" spans="2:12" ht="12.75">
      <c r="B36" s="30"/>
      <c r="C36" s="31"/>
      <c r="D36" s="31"/>
      <c r="E36" s="30"/>
      <c r="F36" s="30"/>
      <c r="G36" s="30"/>
      <c r="H36" s="32"/>
      <c r="I36" s="32"/>
      <c r="J36" s="32"/>
      <c r="L36" s="26">
        <f t="shared" si="0"/>
      </c>
    </row>
    <row r="37" spans="2:12" ht="12.75">
      <c r="B37" s="23">
        <v>186</v>
      </c>
      <c r="C37" s="24" t="str">
        <f>'[1]Kids start'!C55</f>
        <v>JAMES</v>
      </c>
      <c r="D37" s="24" t="str">
        <f>'[1]Kids start'!D55</f>
        <v>POE</v>
      </c>
      <c r="E37" s="23" t="str">
        <f>'[1]Kids start'!E55</f>
        <v>M</v>
      </c>
      <c r="F37" s="24">
        <f>'[1]Kids start'!F55</f>
        <v>0</v>
      </c>
      <c r="G37" s="33" t="s">
        <v>23</v>
      </c>
      <c r="H37" s="25">
        <v>0.4510416666666666</v>
      </c>
      <c r="I37" s="25">
        <v>0.46099537037037036</v>
      </c>
      <c r="J37" s="25">
        <f>I37-H37</f>
        <v>0.009953703703703742</v>
      </c>
      <c r="L37" s="26">
        <f t="shared" si="0"/>
        <v>1</v>
      </c>
    </row>
    <row r="38" spans="2:12" ht="12.75">
      <c r="B38" s="23">
        <v>185</v>
      </c>
      <c r="C38" s="24" t="str">
        <f>'[1]Kids start'!C56</f>
        <v>LAUREN</v>
      </c>
      <c r="D38" s="24" t="str">
        <f>'[1]Kids start'!D56</f>
        <v>HUDSON</v>
      </c>
      <c r="E38" s="23" t="str">
        <f>'[1]Kids start'!E56</f>
        <v>F</v>
      </c>
      <c r="F38" s="24" t="str">
        <f>'[1]Kids start'!F56</f>
        <v>DAVID LLOYD</v>
      </c>
      <c r="G38" s="36" t="s">
        <v>23</v>
      </c>
      <c r="H38" s="25">
        <v>0.4510416666666666</v>
      </c>
      <c r="I38" s="25">
        <v>0.4623263888888889</v>
      </c>
      <c r="J38" s="25">
        <f>I38-H38</f>
        <v>0.011284722222222265</v>
      </c>
      <c r="L38" s="26">
        <f t="shared" si="0"/>
        <v>1</v>
      </c>
    </row>
    <row r="39" spans="2:12" ht="12.75">
      <c r="B39" s="23">
        <v>184</v>
      </c>
      <c r="C39" s="24" t="str">
        <f>'[1]Kids start'!C57</f>
        <v>LUCY</v>
      </c>
      <c r="D39" s="24" t="str">
        <f>'[1]Kids start'!D57</f>
        <v>BRAIN</v>
      </c>
      <c r="E39" s="23" t="str">
        <f>'[1]Kids start'!E57</f>
        <v>F</v>
      </c>
      <c r="F39" s="24" t="str">
        <f>'[1]Kids start'!F57</f>
        <v>TEAM EFDL</v>
      </c>
      <c r="G39" s="36" t="s">
        <v>23</v>
      </c>
      <c r="H39" s="25">
        <v>0.4510416666666666</v>
      </c>
      <c r="I39" s="25">
        <v>0.45792824074074073</v>
      </c>
      <c r="J39" s="25">
        <f>I39-H39</f>
        <v>0.006886574074074114</v>
      </c>
      <c r="L39" s="26">
        <f t="shared" si="0"/>
        <v>1</v>
      </c>
    </row>
    <row r="40" spans="2:12" ht="12.75">
      <c r="B40" s="23">
        <v>183</v>
      </c>
      <c r="C40" s="24" t="str">
        <f>'[1]Kids start'!C58</f>
        <v>MADELAINE</v>
      </c>
      <c r="D40" s="24" t="str">
        <f>'[1]Kids start'!D58</f>
        <v>WOODS</v>
      </c>
      <c r="E40" s="23" t="str">
        <f>'[1]Kids start'!E58</f>
        <v>F</v>
      </c>
      <c r="F40" s="24" t="str">
        <f>'[1]Kids start'!F58</f>
        <v>TRI PURBECK</v>
      </c>
      <c r="G40" s="36" t="s">
        <v>23</v>
      </c>
      <c r="H40" s="25">
        <v>0.4510416666666666</v>
      </c>
      <c r="I40" s="25">
        <v>0.45851851851851855</v>
      </c>
      <c r="J40" s="25">
        <f>I40-H40</f>
        <v>0.007476851851851929</v>
      </c>
      <c r="L40" s="26">
        <f t="shared" si="0"/>
        <v>1</v>
      </c>
    </row>
    <row r="41" spans="2:12" ht="12.75">
      <c r="B41" s="23"/>
      <c r="C41" s="24"/>
      <c r="D41" s="24"/>
      <c r="E41" s="23"/>
      <c r="F41" s="24"/>
      <c r="G41" s="36"/>
      <c r="H41" s="25"/>
      <c r="I41" s="25"/>
      <c r="J41" s="25"/>
      <c r="L41" s="26">
        <f t="shared" si="0"/>
      </c>
    </row>
    <row r="42" spans="2:12" ht="12.75">
      <c r="B42" s="23"/>
      <c r="C42" s="24"/>
      <c r="D42" s="24"/>
      <c r="E42" s="23"/>
      <c r="F42" s="24"/>
      <c r="G42" s="36"/>
      <c r="H42" s="25"/>
      <c r="I42" s="25"/>
      <c r="J42" s="25"/>
      <c r="L42" s="26"/>
    </row>
    <row r="43" spans="2:10" ht="12.75">
      <c r="B43" s="30"/>
      <c r="C43" s="31"/>
      <c r="D43" s="31"/>
      <c r="E43" s="30"/>
      <c r="F43" s="30"/>
      <c r="G43" s="30"/>
      <c r="H43" s="30"/>
      <c r="I43" s="30"/>
      <c r="J43" s="30"/>
    </row>
    <row r="44" spans="2:10" s="15" customFormat="1" ht="12.75">
      <c r="B44" s="30"/>
      <c r="C44" s="31"/>
      <c r="D44" s="31"/>
      <c r="E44" s="30"/>
      <c r="F44" s="30"/>
      <c r="G44" s="30"/>
      <c r="H44" s="30"/>
      <c r="I44" s="30"/>
      <c r="J44" s="30"/>
    </row>
    <row r="45" spans="2:10" s="15" customFormat="1" ht="12.75">
      <c r="B45" s="16"/>
      <c r="C45" s="5"/>
      <c r="D45" s="5"/>
      <c r="E45" s="37"/>
      <c r="F45" s="37"/>
      <c r="G45" s="37"/>
      <c r="H45" s="37"/>
      <c r="I45" s="37"/>
      <c r="J45" s="37"/>
    </row>
    <row r="48" ht="13.5" thickBot="1">
      <c r="L48" s="38">
        <f>SUM(L11:L45)</f>
        <v>18</v>
      </c>
    </row>
    <row r="49" ht="13.5" thickTop="1"/>
  </sheetData>
  <sheetProtection/>
  <printOptions/>
  <pageMargins left="0.4" right="0.31" top="0.36" bottom="0.62" header="0.16" footer="0.5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bourne</dc:creator>
  <cp:keywords/>
  <dc:description/>
  <cp:lastModifiedBy> </cp:lastModifiedBy>
  <dcterms:created xsi:type="dcterms:W3CDTF">2012-03-04T15:22:01Z</dcterms:created>
  <dcterms:modified xsi:type="dcterms:W3CDTF">2012-03-04T15:28:43Z</dcterms:modified>
  <cp:category/>
  <cp:version/>
  <cp:contentType/>
  <cp:contentStatus/>
</cp:coreProperties>
</file>